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EstaPasta_de_trabalho" defaultThemeVersion="124226"/>
  <bookViews>
    <workbookView xWindow="360" yWindow="300" windowWidth="8670" windowHeight="11700"/>
  </bookViews>
  <sheets>
    <sheet name="ADITIVO MAR 2019" sheetId="4" r:id="rId1"/>
  </sheets>
  <calcPr calcId="125725"/>
</workbook>
</file>

<file path=xl/calcChain.xml><?xml version="1.0" encoding="utf-8"?>
<calcChain xmlns="http://schemas.openxmlformats.org/spreadsheetml/2006/main">
  <c r="G16" i="4"/>
  <c r="I16" s="1"/>
  <c r="H16"/>
  <c r="G15"/>
  <c r="I15" s="1"/>
  <c r="H15"/>
  <c r="H24" s="1"/>
  <c r="G24" l="1"/>
  <c r="G14" l="1"/>
  <c r="I14" s="1"/>
  <c r="G13"/>
  <c r="H14"/>
  <c r="H13"/>
  <c r="I13" l="1"/>
  <c r="E7"/>
  <c r="E8" l="1"/>
  <c r="H7" l="1"/>
  <c r="H8"/>
  <c r="H11"/>
  <c r="H12"/>
  <c r="H17"/>
  <c r="H18"/>
  <c r="H19"/>
  <c r="H20"/>
  <c r="H22"/>
  <c r="H23"/>
  <c r="G7"/>
  <c r="G8"/>
  <c r="G11"/>
  <c r="G12"/>
  <c r="G17"/>
  <c r="G18"/>
  <c r="G19"/>
  <c r="G20"/>
  <c r="G22"/>
  <c r="G23"/>
  <c r="I23" l="1"/>
  <c r="I18"/>
  <c r="H10"/>
  <c r="I22"/>
  <c r="I19"/>
  <c r="I8"/>
  <c r="I7"/>
  <c r="H6"/>
  <c r="I11"/>
  <c r="I20"/>
  <c r="I17"/>
  <c r="I12"/>
  <c r="I21" l="1"/>
  <c r="G6"/>
  <c r="G10"/>
  <c r="I6" l="1"/>
  <c r="I10"/>
  <c r="I9" s="1"/>
  <c r="I5" l="1"/>
  <c r="I24" s="1"/>
</calcChain>
</file>

<file path=xl/sharedStrings.xml><?xml version="1.0" encoding="utf-8"?>
<sst xmlns="http://schemas.openxmlformats.org/spreadsheetml/2006/main" count="65" uniqueCount="49">
  <si>
    <t>Descrição de Fornecimento</t>
  </si>
  <si>
    <t>Item</t>
  </si>
  <si>
    <t>TOTAL</t>
  </si>
  <si>
    <t>1.1</t>
  </si>
  <si>
    <t>1.15</t>
  </si>
  <si>
    <t>pç</t>
  </si>
  <si>
    <t>Insumos diversos</t>
  </si>
  <si>
    <t>VB</t>
  </si>
  <si>
    <t>2.1</t>
  </si>
  <si>
    <t>2.2</t>
  </si>
  <si>
    <t>m</t>
  </si>
  <si>
    <t>2.3</t>
  </si>
  <si>
    <t>2.4</t>
  </si>
  <si>
    <t>2.5</t>
  </si>
  <si>
    <t>3.1</t>
  </si>
  <si>
    <t>cj</t>
  </si>
  <si>
    <t>3.2</t>
  </si>
  <si>
    <t>3.7</t>
  </si>
  <si>
    <t>4.4</t>
  </si>
  <si>
    <t>DIVERSOS</t>
  </si>
  <si>
    <t>Transporte vertical e horizontal</t>
  </si>
  <si>
    <t>2.6</t>
  </si>
  <si>
    <t>Quant.</t>
  </si>
  <si>
    <t>EQUIPAMENTOS DE REFRIGERAÇÃO</t>
  </si>
  <si>
    <t>U</t>
  </si>
  <si>
    <t>REDE FRIGORÍGENA + CABEAMENTO AUTOMAÇÃO</t>
  </si>
  <si>
    <t>Materiais</t>
  </si>
  <si>
    <t>Serviço</t>
  </si>
  <si>
    <t>Preço Unitário, R$</t>
  </si>
  <si>
    <t>Preço Total, R$</t>
  </si>
  <si>
    <t>Interligações elétricas Unidades Internas e drenos</t>
  </si>
  <si>
    <t>TOTAIS</t>
  </si>
  <si>
    <t>PROMOTORIAS DE JUSTIÇA DA SANTANA - TORRE B  - CLIMATIZAÇÃO - REFORMA 7º PAV - 10/07/2025</t>
  </si>
  <si>
    <t>Rede Frigorígena do sistema VRF c/ isolamento 1/4"e 3/8"</t>
  </si>
  <si>
    <t>Rede Frigorígena do sistema VRF c/ isolamento 1/4"e 1/2"</t>
  </si>
  <si>
    <t>Refinete</t>
  </si>
  <si>
    <t>Cabeamento de comunicação e acessórias</t>
  </si>
  <si>
    <t>Válvula de esfera GBC 1/4"</t>
  </si>
  <si>
    <t>Válvula de esfera GBC 3/8"</t>
  </si>
  <si>
    <t>Reendereçamento e testes</t>
  </si>
  <si>
    <t>2.7</t>
  </si>
  <si>
    <t>Unidade Interna tipo Hi-Wall Midea cap. 9.000 Btu/h c/ controle s/f</t>
  </si>
  <si>
    <t>Carga adicional Gás R-410A (vácuo e carga)</t>
  </si>
  <si>
    <t>kg</t>
  </si>
  <si>
    <t>Nitrogênio para soldas e pressurização para teste de vazamento</t>
  </si>
  <si>
    <t>m³</t>
  </si>
  <si>
    <t>2.8</t>
  </si>
  <si>
    <t>2.9</t>
  </si>
  <si>
    <t>Orçamento 2025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</si>
</sst>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9"/>
      <name val="Tahoma"/>
      <family val="2"/>
    </font>
    <font>
      <b/>
      <sz val="8"/>
      <name val="Tahoma"/>
      <family val="2"/>
    </font>
    <font>
      <sz val="9"/>
      <name val="Tahoma"/>
      <family val="2"/>
    </font>
    <font>
      <b/>
      <sz val="9"/>
      <color indexed="9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Border="1"/>
    <xf numFmtId="4" fontId="3" fillId="2" borderId="1" xfId="0" applyNumberFormat="1" applyFont="1" applyFill="1" applyBorder="1"/>
    <xf numFmtId="3" fontId="3" fillId="0" borderId="1" xfId="0" applyNumberFormat="1" applyFont="1" applyFill="1" applyBorder="1" applyAlignment="1">
      <alignment horizontal="center"/>
    </xf>
    <xf numFmtId="4" fontId="0" fillId="0" borderId="0" xfId="0" applyNumberFormat="1"/>
    <xf numFmtId="4" fontId="4" fillId="3" borderId="1" xfId="0" applyNumberFormat="1" applyFont="1" applyFill="1" applyBorder="1"/>
    <xf numFmtId="0" fontId="1" fillId="4" borderId="1" xfId="0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3" borderId="5" xfId="0" applyFont="1" applyFill="1" applyBorder="1" applyAlignment="1"/>
    <xf numFmtId="0" fontId="2" fillId="4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1" fillId="4" borderId="3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" fontId="0" fillId="0" borderId="0" xfId="0" applyNumberFormat="1"/>
    <xf numFmtId="0" fontId="0" fillId="0" borderId="0" xfId="0" applyNumberFormat="1"/>
    <xf numFmtId="0" fontId="7" fillId="0" borderId="1" xfId="0" applyFont="1" applyFill="1" applyBorder="1" applyAlignment="1" applyProtection="1">
      <alignment vertical="center" wrapText="1"/>
      <protection locked="0"/>
    </xf>
    <xf numFmtId="0" fontId="8" fillId="0" borderId="7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:N27"/>
  <sheetViews>
    <sheetView tabSelected="1" zoomScale="130" zoomScaleNormal="130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I1"/>
    </sheetView>
  </sheetViews>
  <sheetFormatPr defaultRowHeight="15"/>
  <cols>
    <col min="1" max="1" width="5.42578125" bestFit="1" customWidth="1"/>
    <col min="2" max="2" width="54" customWidth="1"/>
    <col min="3" max="3" width="3.140625" bestFit="1" customWidth="1"/>
    <col min="4" max="4" width="6.85546875" customWidth="1"/>
    <col min="5" max="6" width="11.5703125" customWidth="1"/>
    <col min="7" max="7" width="12.5703125" customWidth="1"/>
    <col min="8" max="8" width="13.7109375" customWidth="1"/>
    <col min="9" max="9" width="13.140625" bestFit="1" customWidth="1"/>
    <col min="10" max="10" width="9.85546875" bestFit="1" customWidth="1"/>
    <col min="11" max="14" width="9.140625" style="34"/>
  </cols>
  <sheetData>
    <row r="1" spans="1:14" ht="18.75" customHeight="1">
      <c r="A1" s="24" t="s">
        <v>32</v>
      </c>
      <c r="B1" s="25"/>
      <c r="C1" s="26"/>
      <c r="D1" s="26"/>
      <c r="E1" s="26"/>
      <c r="F1" s="26"/>
      <c r="G1" s="26"/>
      <c r="H1" s="26"/>
      <c r="I1" s="27"/>
    </row>
    <row r="2" spans="1:14" ht="18.75" customHeight="1">
      <c r="A2" s="15"/>
      <c r="B2" s="16"/>
      <c r="C2" s="32" t="s">
        <v>48</v>
      </c>
      <c r="D2" s="32"/>
      <c r="E2" s="32"/>
      <c r="F2" s="32"/>
      <c r="G2" s="32"/>
      <c r="H2" s="32"/>
      <c r="I2" s="32"/>
    </row>
    <row r="3" spans="1:14">
      <c r="A3" s="30" t="s">
        <v>1</v>
      </c>
      <c r="B3" s="28" t="s">
        <v>0</v>
      </c>
      <c r="C3" s="31"/>
      <c r="D3" s="31"/>
      <c r="E3" s="22" t="s">
        <v>28</v>
      </c>
      <c r="F3" s="22"/>
      <c r="G3" s="22" t="s">
        <v>29</v>
      </c>
      <c r="H3" s="22"/>
      <c r="I3" s="22"/>
    </row>
    <row r="4" spans="1:14">
      <c r="A4" s="30"/>
      <c r="B4" s="29"/>
      <c r="C4" s="1" t="s">
        <v>24</v>
      </c>
      <c r="D4" s="1" t="s">
        <v>22</v>
      </c>
      <c r="E4" s="1" t="s">
        <v>27</v>
      </c>
      <c r="F4" s="1" t="s">
        <v>26</v>
      </c>
      <c r="G4" s="1" t="s">
        <v>27</v>
      </c>
      <c r="H4" s="1" t="s">
        <v>26</v>
      </c>
      <c r="I4" s="1" t="s">
        <v>2</v>
      </c>
    </row>
    <row r="5" spans="1:14">
      <c r="A5" s="10">
        <v>1</v>
      </c>
      <c r="B5" s="18" t="s">
        <v>23</v>
      </c>
      <c r="C5" s="10"/>
      <c r="D5" s="10"/>
      <c r="E5" s="10"/>
      <c r="F5" s="10"/>
      <c r="G5" s="10"/>
      <c r="H5" s="10"/>
      <c r="I5" s="11">
        <f>SUM(I6:I6)</f>
        <v>6000</v>
      </c>
    </row>
    <row r="6" spans="1:14">
      <c r="A6" s="2" t="s">
        <v>3</v>
      </c>
      <c r="B6" s="19" t="s">
        <v>41</v>
      </c>
      <c r="C6" s="4" t="s">
        <v>5</v>
      </c>
      <c r="D6" s="7">
        <v>2</v>
      </c>
      <c r="E6" s="6">
        <v>350</v>
      </c>
      <c r="F6" s="6">
        <v>2650</v>
      </c>
      <c r="G6" s="5">
        <f t="shared" ref="G6:G23" si="0">D6*E6</f>
        <v>700</v>
      </c>
      <c r="H6" s="5">
        <f t="shared" ref="H6:H23" si="1">D6*F6</f>
        <v>5300</v>
      </c>
      <c r="I6" s="5">
        <f t="shared" ref="I6:I7" si="2">G6+H6</f>
        <v>6000</v>
      </c>
      <c r="L6" s="33"/>
      <c r="M6" s="33"/>
      <c r="N6" s="33"/>
    </row>
    <row r="7" spans="1:14" hidden="1">
      <c r="A7" s="2" t="s">
        <v>4</v>
      </c>
      <c r="B7" s="19" t="s">
        <v>6</v>
      </c>
      <c r="C7" s="4" t="s">
        <v>7</v>
      </c>
      <c r="D7" s="3">
        <v>1</v>
      </c>
      <c r="E7" s="6" t="e">
        <f>#REF!*#REF!</f>
        <v>#REF!</v>
      </c>
      <c r="F7" s="5">
        <v>6300</v>
      </c>
      <c r="G7" s="5" t="e">
        <f t="shared" si="0"/>
        <v>#REF!</v>
      </c>
      <c r="H7" s="5">
        <f t="shared" si="1"/>
        <v>6300</v>
      </c>
      <c r="I7" s="5" t="e">
        <f t="shared" si="2"/>
        <v>#REF!</v>
      </c>
    </row>
    <row r="8" spans="1:14" hidden="1">
      <c r="A8" s="2" t="s">
        <v>21</v>
      </c>
      <c r="B8" s="19" t="s">
        <v>6</v>
      </c>
      <c r="C8" s="4" t="s">
        <v>7</v>
      </c>
      <c r="D8" s="3">
        <v>1</v>
      </c>
      <c r="E8" s="6" t="e">
        <f>#REF!*#REF!</f>
        <v>#REF!</v>
      </c>
      <c r="F8" s="5">
        <v>1440</v>
      </c>
      <c r="G8" s="5" t="e">
        <f t="shared" si="0"/>
        <v>#REF!</v>
      </c>
      <c r="H8" s="5">
        <f t="shared" si="1"/>
        <v>1440</v>
      </c>
      <c r="I8" s="5" t="e">
        <f t="shared" ref="I8" si="3">G8+H8</f>
        <v>#REF!</v>
      </c>
    </row>
    <row r="9" spans="1:14">
      <c r="A9" s="10">
        <v>2</v>
      </c>
      <c r="B9" s="18" t="s">
        <v>25</v>
      </c>
      <c r="C9" s="12"/>
      <c r="D9" s="13"/>
      <c r="E9" s="14"/>
      <c r="F9" s="14"/>
      <c r="G9" s="14"/>
      <c r="H9" s="14"/>
      <c r="I9" s="11">
        <f>SUM(I10:I18)</f>
        <v>12640.36</v>
      </c>
      <c r="J9" s="8"/>
    </row>
    <row r="10" spans="1:14">
      <c r="A10" s="2" t="s">
        <v>8</v>
      </c>
      <c r="B10" s="19" t="s">
        <v>33</v>
      </c>
      <c r="C10" s="4" t="s">
        <v>10</v>
      </c>
      <c r="D10" s="3">
        <v>8</v>
      </c>
      <c r="E10" s="6">
        <v>47</v>
      </c>
      <c r="F10" s="6">
        <v>48.17</v>
      </c>
      <c r="G10" s="5">
        <f t="shared" si="0"/>
        <v>376</v>
      </c>
      <c r="H10" s="5">
        <f t="shared" si="1"/>
        <v>385.36</v>
      </c>
      <c r="I10" s="5">
        <f>G10+H10</f>
        <v>761.36</v>
      </c>
    </row>
    <row r="11" spans="1:14">
      <c r="A11" s="2" t="s">
        <v>9</v>
      </c>
      <c r="B11" s="19" t="s">
        <v>34</v>
      </c>
      <c r="C11" s="4" t="s">
        <v>10</v>
      </c>
      <c r="D11" s="3">
        <v>2</v>
      </c>
      <c r="E11" s="6">
        <v>35</v>
      </c>
      <c r="F11" s="6">
        <v>65</v>
      </c>
      <c r="G11" s="5">
        <f t="shared" si="0"/>
        <v>70</v>
      </c>
      <c r="H11" s="5">
        <f t="shared" si="1"/>
        <v>130</v>
      </c>
      <c r="I11" s="5">
        <f t="shared" ref="I11:I19" si="4">G11+H11</f>
        <v>200</v>
      </c>
    </row>
    <row r="12" spans="1:14">
      <c r="A12" s="2" t="s">
        <v>11</v>
      </c>
      <c r="B12" s="19" t="s">
        <v>37</v>
      </c>
      <c r="C12" s="4" t="s">
        <v>5</v>
      </c>
      <c r="D12" s="3">
        <v>2</v>
      </c>
      <c r="E12" s="6">
        <v>112</v>
      </c>
      <c r="F12" s="6">
        <v>130</v>
      </c>
      <c r="G12" s="5">
        <f t="shared" si="0"/>
        <v>224</v>
      </c>
      <c r="H12" s="5">
        <f t="shared" si="1"/>
        <v>260</v>
      </c>
      <c r="I12" s="5">
        <f t="shared" si="4"/>
        <v>484</v>
      </c>
    </row>
    <row r="13" spans="1:14">
      <c r="A13" s="2" t="s">
        <v>12</v>
      </c>
      <c r="B13" s="19" t="s">
        <v>38</v>
      </c>
      <c r="C13" s="4" t="s">
        <v>5</v>
      </c>
      <c r="D13" s="3">
        <v>2</v>
      </c>
      <c r="E13" s="6">
        <v>112</v>
      </c>
      <c r="F13" s="6">
        <v>145</v>
      </c>
      <c r="G13" s="5">
        <f t="shared" si="0"/>
        <v>224</v>
      </c>
      <c r="H13" s="5">
        <f t="shared" si="1"/>
        <v>290</v>
      </c>
      <c r="I13" s="5">
        <f t="shared" si="4"/>
        <v>514</v>
      </c>
    </row>
    <row r="14" spans="1:14">
      <c r="A14" s="2" t="s">
        <v>13</v>
      </c>
      <c r="B14" s="19" t="s">
        <v>35</v>
      </c>
      <c r="C14" s="4" t="s">
        <v>5</v>
      </c>
      <c r="D14" s="3">
        <v>2</v>
      </c>
      <c r="E14" s="6">
        <v>185</v>
      </c>
      <c r="F14" s="6">
        <v>250</v>
      </c>
      <c r="G14" s="5">
        <f t="shared" si="0"/>
        <v>370</v>
      </c>
      <c r="H14" s="5">
        <f t="shared" si="1"/>
        <v>500</v>
      </c>
      <c r="I14" s="5">
        <f t="shared" si="4"/>
        <v>870</v>
      </c>
    </row>
    <row r="15" spans="1:14">
      <c r="A15" s="2" t="s">
        <v>21</v>
      </c>
      <c r="B15" s="35" t="s">
        <v>42</v>
      </c>
      <c r="C15" s="4" t="s">
        <v>43</v>
      </c>
      <c r="D15" s="3">
        <v>90</v>
      </c>
      <c r="E15" s="6">
        <v>14</v>
      </c>
      <c r="F15" s="6">
        <v>80</v>
      </c>
      <c r="G15" s="5">
        <f t="shared" si="0"/>
        <v>1260</v>
      </c>
      <c r="H15" s="5">
        <f t="shared" si="1"/>
        <v>7200</v>
      </c>
      <c r="I15" s="5">
        <f t="shared" si="4"/>
        <v>8460</v>
      </c>
    </row>
    <row r="16" spans="1:14" ht="19.5" customHeight="1">
      <c r="A16" s="2" t="s">
        <v>40</v>
      </c>
      <c r="B16" s="36" t="s">
        <v>44</v>
      </c>
      <c r="C16" s="4" t="s">
        <v>45</v>
      </c>
      <c r="D16" s="3">
        <v>3</v>
      </c>
      <c r="E16" s="6">
        <v>7</v>
      </c>
      <c r="F16" s="6">
        <v>150</v>
      </c>
      <c r="G16" s="5">
        <f t="shared" si="0"/>
        <v>21</v>
      </c>
      <c r="H16" s="5">
        <f t="shared" si="1"/>
        <v>450</v>
      </c>
      <c r="I16" s="5">
        <f t="shared" si="4"/>
        <v>471</v>
      </c>
    </row>
    <row r="17" spans="1:10">
      <c r="A17" s="2" t="s">
        <v>46</v>
      </c>
      <c r="B17" s="19" t="s">
        <v>30</v>
      </c>
      <c r="C17" s="4" t="s">
        <v>15</v>
      </c>
      <c r="D17" s="3">
        <v>3</v>
      </c>
      <c r="E17" s="6">
        <v>125</v>
      </c>
      <c r="F17" s="6">
        <v>55</v>
      </c>
      <c r="G17" s="5">
        <f t="shared" si="0"/>
        <v>375</v>
      </c>
      <c r="H17" s="5">
        <f t="shared" si="1"/>
        <v>165</v>
      </c>
      <c r="I17" s="5">
        <f t="shared" si="4"/>
        <v>540</v>
      </c>
    </row>
    <row r="18" spans="1:10">
      <c r="A18" s="2" t="s">
        <v>47</v>
      </c>
      <c r="B18" s="19" t="s">
        <v>36</v>
      </c>
      <c r="C18" s="4" t="s">
        <v>10</v>
      </c>
      <c r="D18" s="3">
        <v>8</v>
      </c>
      <c r="E18" s="6">
        <v>35</v>
      </c>
      <c r="F18" s="6">
        <v>7.5</v>
      </c>
      <c r="G18" s="5">
        <f t="shared" si="0"/>
        <v>280</v>
      </c>
      <c r="H18" s="5">
        <f t="shared" si="1"/>
        <v>60</v>
      </c>
      <c r="I18" s="5">
        <f t="shared" si="4"/>
        <v>340</v>
      </c>
    </row>
    <row r="19" spans="1:10" hidden="1">
      <c r="A19" s="2" t="s">
        <v>17</v>
      </c>
      <c r="B19" s="19" t="s">
        <v>6</v>
      </c>
      <c r="C19" s="4" t="s">
        <v>7</v>
      </c>
      <c r="D19" s="3">
        <v>1</v>
      </c>
      <c r="E19" s="6">
        <v>3700</v>
      </c>
      <c r="F19" s="5">
        <v>6840</v>
      </c>
      <c r="G19" s="5">
        <f t="shared" si="0"/>
        <v>3700</v>
      </c>
      <c r="H19" s="5">
        <f t="shared" si="1"/>
        <v>6840</v>
      </c>
      <c r="I19" s="5">
        <f t="shared" si="4"/>
        <v>10540</v>
      </c>
    </row>
    <row r="20" spans="1:10" hidden="1">
      <c r="A20" s="2" t="s">
        <v>18</v>
      </c>
      <c r="B20" s="19" t="s">
        <v>6</v>
      </c>
      <c r="C20" s="4" t="s">
        <v>7</v>
      </c>
      <c r="D20" s="3">
        <v>1</v>
      </c>
      <c r="E20" s="6">
        <v>700</v>
      </c>
      <c r="F20" s="5">
        <v>900</v>
      </c>
      <c r="G20" s="5">
        <f t="shared" si="0"/>
        <v>700</v>
      </c>
      <c r="H20" s="5">
        <f t="shared" si="1"/>
        <v>900</v>
      </c>
      <c r="I20" s="5">
        <f t="shared" ref="I20" si="5">G20+H20</f>
        <v>1600</v>
      </c>
    </row>
    <row r="21" spans="1:10">
      <c r="A21" s="10">
        <v>3</v>
      </c>
      <c r="B21" s="20" t="s">
        <v>19</v>
      </c>
      <c r="C21" s="12"/>
      <c r="D21" s="13"/>
      <c r="E21" s="14"/>
      <c r="F21" s="14"/>
      <c r="G21" s="14"/>
      <c r="H21" s="14"/>
      <c r="I21" s="11">
        <f>SUM(I22:I23)</f>
        <v>770</v>
      </c>
      <c r="J21" s="8"/>
    </row>
    <row r="22" spans="1:10">
      <c r="A22" s="2" t="s">
        <v>14</v>
      </c>
      <c r="B22" s="19" t="s">
        <v>39</v>
      </c>
      <c r="C22" s="4" t="s">
        <v>15</v>
      </c>
      <c r="D22" s="3">
        <v>1</v>
      </c>
      <c r="E22" s="6">
        <v>350</v>
      </c>
      <c r="F22" s="6">
        <v>0</v>
      </c>
      <c r="G22" s="5">
        <f t="shared" si="0"/>
        <v>350</v>
      </c>
      <c r="H22" s="5">
        <f t="shared" si="1"/>
        <v>0</v>
      </c>
      <c r="I22" s="5">
        <f>G22+H22</f>
        <v>350</v>
      </c>
    </row>
    <row r="23" spans="1:10">
      <c r="A23" s="2" t="s">
        <v>16</v>
      </c>
      <c r="B23" s="19" t="s">
        <v>20</v>
      </c>
      <c r="C23" s="4" t="s">
        <v>15</v>
      </c>
      <c r="D23" s="3">
        <v>1</v>
      </c>
      <c r="E23" s="6">
        <v>420</v>
      </c>
      <c r="F23" s="6">
        <v>0</v>
      </c>
      <c r="G23" s="5">
        <f t="shared" si="0"/>
        <v>420</v>
      </c>
      <c r="H23" s="5">
        <f t="shared" si="1"/>
        <v>0</v>
      </c>
      <c r="I23" s="5">
        <f t="shared" ref="I23" si="6">G23+H23</f>
        <v>420</v>
      </c>
    </row>
    <row r="24" spans="1:10">
      <c r="B24" s="17"/>
      <c r="C24" s="23" t="s">
        <v>31</v>
      </c>
      <c r="D24" s="23"/>
      <c r="E24" s="23"/>
      <c r="F24" s="23"/>
      <c r="G24" s="21">
        <f>G6+G10+G11+G12+G13+G14+G15+G16+G17+G18+G22+G23</f>
        <v>4670</v>
      </c>
      <c r="H24" s="21">
        <f>H6+H10+H11+H12+H13+H14+H15+H16+H17+H18+H22+H23</f>
        <v>14740.36</v>
      </c>
      <c r="I24" s="9">
        <f>I5+I9+I21</f>
        <v>19410.36</v>
      </c>
      <c r="J24" s="8"/>
    </row>
    <row r="25" spans="1:10">
      <c r="I25" s="8"/>
    </row>
    <row r="26" spans="1:10">
      <c r="I26" s="8"/>
    </row>
    <row r="27" spans="1:10">
      <c r="H27" s="8"/>
      <c r="I27" s="8"/>
    </row>
  </sheetData>
  <mergeCells count="8">
    <mergeCell ref="A1:I1"/>
    <mergeCell ref="B3:B4"/>
    <mergeCell ref="A3:A4"/>
    <mergeCell ref="C3:D3"/>
    <mergeCell ref="G3:I3"/>
    <mergeCell ref="C2:I2"/>
    <mergeCell ref="C24:F24"/>
    <mergeCell ref="E3:F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ADITIVO MAR 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2025-07-10T21:06:00Z</dcterms:modified>
</cp:coreProperties>
</file>